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<sst xmlns="http://schemas.openxmlformats.org/spreadsheetml/2006/main" count="282" uniqueCount="265">
  <si>
    <t>RAJENDRA PRASAD BAILWAL</t>
  </si>
  <si>
    <t>RAMA NAND BAILWAL</t>
  </si>
  <si>
    <t>32/1 RAJESH RAWAT COLONY NEW CHANDRA ROAD DEHRA DUN</t>
  </si>
  <si>
    <t>ARVIND KUMAR</t>
  </si>
  <si>
    <t>JITENDER SINGH</t>
  </si>
  <si>
    <t>REKHA CHAUHAN</t>
  </si>
  <si>
    <t>JAWAHAR SINGH CHAUHAN</t>
  </si>
  <si>
    <t>CEL/ASD IIP MOHKAMPUR DEHRA DUN</t>
  </si>
  <si>
    <t>CHANDRA KALA SINGH</t>
  </si>
  <si>
    <t>BIKAU SINGH</t>
  </si>
  <si>
    <t>25 RAJESHWAR NAGAR-I SAHASTRADHAR DEHRA DUN</t>
  </si>
  <si>
    <t>MANISHA GODIYAL</t>
  </si>
  <si>
    <t>MANI RAM GODIYAL</t>
  </si>
  <si>
    <t>22 NEW ROAD DWARIKA STORE DALANWALA DEHR ADUN</t>
  </si>
  <si>
    <t>RAJ KUMAR</t>
  </si>
  <si>
    <t>RAJNI KAPRUWAN</t>
  </si>
  <si>
    <t>R K KAPRUWAN</t>
  </si>
  <si>
    <t>2/2 KALI MANDI R ENCLAVE GMS ROAD DEHRA DUN</t>
  </si>
  <si>
    <t>JAGDISH KASHYAP</t>
  </si>
  <si>
    <t>JHANDU SINGH</t>
  </si>
  <si>
    <t>B N NAUTIYAL</t>
  </si>
  <si>
    <t>77 MOHANPUR PREMNAGAR DEHRA DUN</t>
  </si>
  <si>
    <t>DASS PALACE 6 OLD SURVEY ROAD DEHRA DUN</t>
  </si>
  <si>
    <t>MANJU RAWAT</t>
  </si>
  <si>
    <t>RAJNI MAYAL</t>
  </si>
  <si>
    <t>RAMESH CHANDRA MAYAL</t>
  </si>
  <si>
    <t>12A MOHINI ROAD DALANWALA DEHRA DUN</t>
  </si>
  <si>
    <t>NISHA KASHYAP</t>
  </si>
  <si>
    <t>263 GANDHINAGAR SHEKHPURI ROORKHEE</t>
  </si>
  <si>
    <t>SUMAN KAINTHOLA</t>
  </si>
  <si>
    <t>HARISH KAINTHOLA</t>
  </si>
  <si>
    <t>AJMER SINGH</t>
  </si>
  <si>
    <t>LAL SINGH</t>
  </si>
  <si>
    <t>48/6 BALBIR ROAD DEHRA DUN</t>
  </si>
  <si>
    <t>SHAKUNTALA DEVI</t>
  </si>
  <si>
    <t>SAVITA</t>
  </si>
  <si>
    <t>3 MOTI MAHAL MUZAFFARNAGAR MUZAFFARNAGAR</t>
  </si>
  <si>
    <t>CHAMAN LAL CHAWLA</t>
  </si>
  <si>
    <t xml:space="preserve">RAJESH KUMAR  </t>
  </si>
  <si>
    <t>SHIV KUMAR</t>
  </si>
  <si>
    <t>NAME</t>
  </si>
  <si>
    <t xml:space="preserve">ADDRESS </t>
  </si>
  <si>
    <t>RENU RANI</t>
  </si>
  <si>
    <t>SHYAM LAL</t>
  </si>
  <si>
    <t>172 ARYA NAGAR II DHER ADUN</t>
  </si>
  <si>
    <t>SAMEER CHAUDHARI</t>
  </si>
  <si>
    <t>97/169 SHEEL SADAN ST NO. 8 RAJENDRA NAGAR DEHRA DUN</t>
  </si>
  <si>
    <t>KRISHNA GOPAL</t>
  </si>
  <si>
    <t>ASHOK KAKKAR</t>
  </si>
  <si>
    <t>24 KALIDAS ROAD DDN</t>
  </si>
  <si>
    <t>TARLOK NATH KAKKAR</t>
  </si>
  <si>
    <t>WING NO. 1 BARRACK NO. 10/2 PREMNAGAR DEHRA DUN</t>
  </si>
  <si>
    <t>NITIN SOOD</t>
  </si>
  <si>
    <t>VIJAY KUMAR SOOD</t>
  </si>
  <si>
    <t>45 KARANPUR DEHRA DUN</t>
  </si>
  <si>
    <t>RAJENDER KUMAR</t>
  </si>
  <si>
    <t>104 INDIRA ENCLAVE NEW HARBANSHWALA POCKET 3 DEHRA DUN</t>
  </si>
  <si>
    <t>ASHEESH SHARMA</t>
  </si>
  <si>
    <t>KG SHARMA</t>
  </si>
  <si>
    <t>19 MOOL CHAND ENCLAVE MAJRA DEHRADUN</t>
  </si>
  <si>
    <t>KRISHNA PAL SHARMA</t>
  </si>
  <si>
    <t>RAM AVTAR SHARMA</t>
  </si>
  <si>
    <t>LALTESH</t>
  </si>
  <si>
    <t xml:space="preserve">SANJAY KUMAR  </t>
  </si>
  <si>
    <t>133 A HIG II INDRA PURAM GMS ROAD DEHRADUN</t>
  </si>
  <si>
    <t>DEEPA LATWAL</t>
  </si>
  <si>
    <t>12 KALI MANDIR ENCLAVE GMS ROAD DEHRADUN</t>
  </si>
  <si>
    <t>KRISHAN KUMAR</t>
  </si>
  <si>
    <t>ARTI SOOD</t>
  </si>
  <si>
    <t>SAPAN CINIYAL</t>
  </si>
  <si>
    <t>SUBASH NAGAR GUPTA STORE LANE DEHRADUN</t>
  </si>
  <si>
    <t>JAGDISH KAUR</t>
  </si>
  <si>
    <t>SS KAINTH</t>
  </si>
  <si>
    <t>E92/10 RACE COURSE DEHRADUN</t>
  </si>
  <si>
    <t>PATANJALI BIST</t>
  </si>
  <si>
    <t>1 SHEWLA KALAN UMA KUTIR MAJRA DEHRADUN</t>
  </si>
  <si>
    <t>MAHESH CHANDRA KAPIL</t>
  </si>
  <si>
    <t>REWADHAR KAPIL</t>
  </si>
  <si>
    <t>HNO 62 NEW SECTRAITI COLONY KEDARPURAM PAHASE II DEHRA DUN</t>
  </si>
  <si>
    <t>HARISH KUMAR RAVI</t>
  </si>
  <si>
    <t>112 OM VIHAR LANE 11 AJABPUR KALAN DEHRA DUN</t>
  </si>
  <si>
    <t>MENU NEGI</t>
  </si>
  <si>
    <t>V K NEGI</t>
  </si>
  <si>
    <t>97 KARANPUR DEHRA DUN</t>
  </si>
  <si>
    <t>SANTOSH VOHRA</t>
  </si>
  <si>
    <t>ANIL KUMAR VOHRA</t>
  </si>
  <si>
    <t>121/2 RAJENDRA NAGAR STREET-8 DHR</t>
  </si>
  <si>
    <t>MADAN LAL JATAV</t>
  </si>
  <si>
    <t>HARI KISHAN</t>
  </si>
  <si>
    <t>40,SOMESHWAR MANDIR SHANTI NAGAR RISHIKESH</t>
  </si>
  <si>
    <t>NALINI SINGH</t>
  </si>
  <si>
    <t>SANDEEP GHILDIYAL</t>
  </si>
  <si>
    <t>K.M GHILDIYAL</t>
  </si>
  <si>
    <t>15 FALTU LINE PNB ATM DARSHAN LAL CHOWK DEHRADUN</t>
  </si>
  <si>
    <t>DAISY IRANI</t>
  </si>
  <si>
    <t>LAL BAHADUR</t>
  </si>
  <si>
    <t>THDC INDIA LTD RISHIKESH</t>
  </si>
  <si>
    <t>MAMTA ANAND</t>
  </si>
  <si>
    <t>12 DHARAMPUR</t>
  </si>
  <si>
    <t>REKHA PUNDIR</t>
  </si>
  <si>
    <t>SURENDRA</t>
  </si>
  <si>
    <t>CHIRANJIV GARMENT 37 BHOTIA MARKET MUSSOORIE</t>
  </si>
  <si>
    <t>SANJAY KUMAR SINGHAL</t>
  </si>
  <si>
    <t>61/5B LANDOUR BAZAR MUSSOORIE</t>
  </si>
  <si>
    <t>PRADEEP KUMAR</t>
  </si>
  <si>
    <t>SEEMA</t>
  </si>
  <si>
    <t>PRADEEP KOTHARI</t>
  </si>
  <si>
    <t>NAUTYAL SADAN INDIRA COLONY MUSSOORIE</t>
  </si>
  <si>
    <t>AMAR SINGH</t>
  </si>
  <si>
    <t>PRATAP SINGH NEGI</t>
  </si>
  <si>
    <t>BANIYAWALA BARONWALA PREMNAGAR DDN</t>
  </si>
  <si>
    <t>HARI DAS SAHU</t>
  </si>
  <si>
    <t>LATE MAHABALI SAHU</t>
  </si>
  <si>
    <t>VISHNU ROAD WARD NO- 9,NAGAR NIGAM DEHRADUN</t>
  </si>
  <si>
    <t>PARMOD KUMARI</t>
  </si>
  <si>
    <t>ARVIND SHEKHAR</t>
  </si>
  <si>
    <t>C/O DR. SHOBHARAM SHARMA,D – 21 JYOTI VIHAR DEHRADUN</t>
  </si>
  <si>
    <t>PRATIBHA CHOUDHARY</t>
  </si>
  <si>
    <t>B.K.CHOUDHARY</t>
  </si>
  <si>
    <t>S-261 SHIVALIK NAGAR BHEL RANIPUR HARDWAR</t>
  </si>
  <si>
    <t>OM SHANKAR SINGH</t>
  </si>
  <si>
    <t xml:space="preserve">217 BAKALNIYA SAKAINIYA GADARPUR U S NAGAR-263152 </t>
  </si>
  <si>
    <t>RACHNA GUPTA</t>
  </si>
  <si>
    <t>ANURAG GUPTA</t>
  </si>
  <si>
    <t>SHRI NATH NAGAR GALI NO-3 NEAR ST. MARY SCHOOL,JWALAPUR HARIDWAR</t>
  </si>
  <si>
    <t>MADHURI</t>
  </si>
  <si>
    <t>NAND VIHAR COLONY SUNEHRA ROAD RKE.ROORKEE-247667</t>
  </si>
  <si>
    <t>SADHANA MAHESHWARI</t>
  </si>
  <si>
    <t>DK MAHESHWARI</t>
  </si>
  <si>
    <t>VISHAL BARA</t>
  </si>
  <si>
    <t>KAILASH CHAND VERMA</t>
  </si>
  <si>
    <t>NEAR VETERINARY HOSPITAL WARD NO-12 SANGARIA.PIN-335063</t>
  </si>
  <si>
    <t>VR</t>
  </si>
  <si>
    <t>HR</t>
  </si>
  <si>
    <t>MS MUBINA</t>
  </si>
  <si>
    <t>SUNITA DIXIT</t>
  </si>
  <si>
    <t>LALIT BISHT</t>
  </si>
  <si>
    <t>MUDITA RAWAT</t>
  </si>
  <si>
    <t>SIMRAN KAUR KOHLI</t>
  </si>
  <si>
    <t>KIRAN GANGOLI</t>
  </si>
  <si>
    <t>SUBHASH CHAND JOSHI</t>
  </si>
  <si>
    <t>MAHBUB ALI</t>
  </si>
  <si>
    <t>19 VIKAS MARG
PAURI,PAURI GARHWAL-246001</t>
  </si>
  <si>
    <t>KHATRI LAL</t>
  </si>
  <si>
    <t>11- MANNU GANG DDN</t>
  </si>
  <si>
    <t>JAI RAM SINGH</t>
  </si>
  <si>
    <t>UDDI WALA KAULAGARH POK DMSPE DDN</t>
  </si>
  <si>
    <t>R.K. DIXIT</t>
  </si>
  <si>
    <t>18/3,TYPE-11 18EC RD DEHRADUN</t>
  </si>
  <si>
    <t>JAGDISH SINGH RAWAT</t>
  </si>
  <si>
    <t>RAWAT BHAWAN,NEAR CONVENT
SCHOOL,PAURI,PAURI GARHWAL-246001</t>
  </si>
  <si>
    <t>NARAYAN S BISHT</t>
  </si>
  <si>
    <t>S/O N S BISHT, TALLITAL, WARD 3, BHIMTAL, NAINITAL 263136</t>
  </si>
  <si>
    <t>VILLKANDAI PO PAURI GWL</t>
  </si>
  <si>
    <t>RAM CHAND KAKKAR</t>
  </si>
  <si>
    <t>GULVINDER PAL SINGH KOHLI</t>
  </si>
  <si>
    <t>127 RAM VIHAR BEHINF ONGC</t>
  </si>
  <si>
    <t>CHAMAN LAL</t>
  </si>
  <si>
    <t>25 KANWALI RAOD DEHRADUN</t>
  </si>
  <si>
    <t xml:space="preserve">636 HARI KUNJ VIJAY PARK DDN </t>
  </si>
  <si>
    <t>SH DAYARAM JOSHI</t>
  </si>
  <si>
    <t>Horizontal  Reservation Category</t>
  </si>
  <si>
    <t>Code</t>
  </si>
  <si>
    <t>None</t>
  </si>
  <si>
    <t>Total</t>
  </si>
  <si>
    <t xml:space="preserve">Vetical Res. Category </t>
  </si>
  <si>
    <t>Mussoorie Dehradun Development Authority</t>
  </si>
  <si>
    <t>ISBT Housing Scheme (Application Details as per Bank Record)</t>
  </si>
  <si>
    <t>MANMOHAN SINGH RAWAT</t>
  </si>
  <si>
    <t>RAJENDRA ANAND</t>
  </si>
  <si>
    <t>DEEPTI BISHT</t>
  </si>
  <si>
    <t xml:space="preserve">General  </t>
  </si>
  <si>
    <t xml:space="preserve">Woman </t>
  </si>
  <si>
    <t xml:space="preserve">Senior Citizen </t>
  </si>
  <si>
    <t xml:space="preserve">Ex Serviceman </t>
  </si>
  <si>
    <t xml:space="preserve">Handicapped                                                                                       </t>
  </si>
  <si>
    <t xml:space="preserve">Dependent of Freedom Fighter </t>
  </si>
  <si>
    <t xml:space="preserve">Recognized journalist from the information Department of Government of UK      </t>
  </si>
  <si>
    <t xml:space="preserve">Persons in defense / Government service who have attained the age of 50 years    </t>
  </si>
  <si>
    <r>
      <t>Member of Parliament/Member of Legislative Assembly</t>
    </r>
    <r>
      <rPr>
        <sz val="10"/>
        <rFont val="Arial"/>
        <family val="0"/>
      </rPr>
      <t xml:space="preserve"> and freedom fighters of Uttarakhand  </t>
    </r>
  </si>
  <si>
    <t xml:space="preserve">OBC  </t>
  </si>
  <si>
    <t xml:space="preserve">ST      </t>
  </si>
  <si>
    <t xml:space="preserve">SC    </t>
  </si>
  <si>
    <t>Ver Res %</t>
  </si>
  <si>
    <t>Horizontal Reservation %</t>
  </si>
  <si>
    <t>3 SHARAD VIHAR GURUKUL KANGRI HARIDWAR-249404</t>
  </si>
  <si>
    <t xml:space="preserve">FATHERNAME </t>
  </si>
  <si>
    <t>SRNO</t>
  </si>
  <si>
    <t>Total flats  -</t>
  </si>
  <si>
    <t>no_of_flats</t>
  </si>
  <si>
    <t>Flats for SC category</t>
  </si>
  <si>
    <t>Flats for OBC Category</t>
  </si>
  <si>
    <t>Flats for General Category</t>
  </si>
  <si>
    <t>Flats for MLS/MP/FFl Category</t>
  </si>
  <si>
    <t>Flats for Def/Govt Category</t>
  </si>
  <si>
    <t>Flats for journalist Category</t>
  </si>
  <si>
    <t>Flats for ST Category</t>
  </si>
  <si>
    <t>CAT    SRNO</t>
  </si>
  <si>
    <t>Total Applicants</t>
  </si>
  <si>
    <t xml:space="preserve">Allotted Flat no </t>
  </si>
  <si>
    <t>FORM NO.</t>
  </si>
  <si>
    <t>G31</t>
  </si>
  <si>
    <t>E33</t>
  </si>
  <si>
    <t>F11</t>
  </si>
  <si>
    <t>C22</t>
  </si>
  <si>
    <t>G22</t>
  </si>
  <si>
    <t>F32</t>
  </si>
  <si>
    <t>G02</t>
  </si>
  <si>
    <t>H31</t>
  </si>
  <si>
    <t>B33</t>
  </si>
  <si>
    <t>H23</t>
  </si>
  <si>
    <t>F31</t>
  </si>
  <si>
    <t>G12</t>
  </si>
  <si>
    <t>G23</t>
  </si>
  <si>
    <t>H12</t>
  </si>
  <si>
    <t>F23</t>
  </si>
  <si>
    <t>H11</t>
  </si>
  <si>
    <t>G21</t>
  </si>
  <si>
    <t>G33</t>
  </si>
  <si>
    <t>D32</t>
  </si>
  <si>
    <t>H33</t>
  </si>
  <si>
    <t>H21</t>
  </si>
  <si>
    <t>G11</t>
  </si>
  <si>
    <t>F13</t>
  </si>
  <si>
    <t>E22</t>
  </si>
  <si>
    <t>E32</t>
  </si>
  <si>
    <t>G32</t>
  </si>
  <si>
    <t>D31</t>
  </si>
  <si>
    <t>C33</t>
  </si>
  <si>
    <t>F21</t>
  </si>
  <si>
    <t>C31</t>
  </si>
  <si>
    <t>H01</t>
  </si>
  <si>
    <t>E21</t>
  </si>
  <si>
    <t>H22</t>
  </si>
  <si>
    <t>VILL SAMPUR SADAI POST BHANERA BIJNOR</t>
  </si>
  <si>
    <t>G03</t>
  </si>
  <si>
    <t>C32</t>
  </si>
  <si>
    <t>F22</t>
  </si>
  <si>
    <t>H32</t>
  </si>
  <si>
    <t>H02</t>
  </si>
  <si>
    <t>B21</t>
  </si>
  <si>
    <t>H13</t>
  </si>
  <si>
    <t>G13</t>
  </si>
  <si>
    <t>E31</t>
  </si>
  <si>
    <t>H03</t>
  </si>
  <si>
    <t>C23</t>
  </si>
  <si>
    <t>VIVEKANAND</t>
  </si>
  <si>
    <t>B22</t>
  </si>
  <si>
    <t>SSSS</t>
  </si>
  <si>
    <t>Waiting -1</t>
  </si>
  <si>
    <t>Waiting - 2</t>
  </si>
  <si>
    <t>Waiting -3</t>
  </si>
  <si>
    <t>Waiting -4</t>
  </si>
  <si>
    <t>Waiting -5</t>
  </si>
  <si>
    <t>Waiting -6</t>
  </si>
  <si>
    <t>Waiting -7</t>
  </si>
  <si>
    <t>Waiting -8</t>
  </si>
  <si>
    <t>Waiting -9</t>
  </si>
  <si>
    <t>Waiting -10</t>
  </si>
  <si>
    <t>Sno</t>
  </si>
  <si>
    <t xml:space="preserve">List of Successful candidates and waiting list  for45 flats  near ISBT </t>
  </si>
  <si>
    <r>
      <rPr>
        <b/>
        <sz val="12"/>
        <rFont val="Arial"/>
        <family val="2"/>
      </rPr>
      <t>Mussoorie Dehradun Development Authority,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Transport Nagar, Saharanpur Road, Dehradun</t>
    </r>
  </si>
  <si>
    <t>Vertical Reservation Code -</t>
  </si>
  <si>
    <t>Horizontal reservation categorry code</t>
  </si>
  <si>
    <t>Description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</si>
</sst>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mm/dd/yy"/>
    <numFmt numFmtId="173" formatCode="[$-409]dddd\,\ mmmm\ dd\,\ yyyy"/>
    <numFmt numFmtId="174" formatCode="[$-409]d/mmm/yy;@"/>
    <numFmt numFmtId="175" formatCode="0.0"/>
  </numFmts>
  <fonts count="48">
    <font>
      <sz val="10"/>
      <name val="Arial"/>
      <family val="0"/>
    </font>
    <font>
      <sz val="7"/>
      <name val="Arial"/>
      <family val="0"/>
    </font>
    <font>
      <sz val="12"/>
      <name val="Arial"/>
      <family val="2"/>
    </font>
    <font>
      <sz val="12"/>
      <name val="Thorndale AMT"/>
      <family val="0"/>
    </font>
    <font>
      <sz val="12"/>
      <color indexed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0" xfId="55" applyFont="1" applyFill="1" applyBorder="1" applyAlignment="1">
      <alignment horizontal="center" wrapText="1"/>
      <protection/>
    </xf>
    <xf numFmtId="0" fontId="2" fillId="0" borderId="10" xfId="56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9" fontId="0" fillId="0" borderId="10" xfId="0" applyNumberForma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9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9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left" wrapText="1"/>
    </xf>
    <xf numFmtId="0" fontId="4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NAL SHEET" xfId="55"/>
    <cellStyle name="Normal_Sheet1_FINAL SHEE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view="pageBreakPreview" zoomScaleSheetLayoutView="100" workbookViewId="0" topLeftCell="F61">
      <selection activeCell="I70" sqref="I70"/>
    </sheetView>
  </sheetViews>
  <sheetFormatPr defaultColWidth="25.7109375" defaultRowHeight="12.75"/>
  <cols>
    <col min="1" max="1" width="5.421875" style="1" customWidth="1"/>
    <col min="2" max="2" width="8.00390625" style="1" customWidth="1"/>
    <col min="3" max="3" width="7.8515625" style="1" customWidth="1"/>
    <col min="4" max="4" width="8.140625" style="1" customWidth="1"/>
    <col min="5" max="5" width="28.140625" style="43" customWidth="1"/>
    <col min="6" max="6" width="6.57421875" style="1" customWidth="1"/>
    <col min="7" max="7" width="5.8515625" style="1" customWidth="1"/>
    <col min="8" max="8" width="31.8515625" style="10" customWidth="1"/>
    <col min="9" max="9" width="52.140625" style="22" customWidth="1"/>
    <col min="10" max="10" width="15.7109375" style="46" customWidth="1"/>
    <col min="11" max="11" width="10.421875" style="1" hidden="1" customWidth="1"/>
    <col min="12" max="16384" width="25.7109375" style="1" customWidth="1"/>
  </cols>
  <sheetData>
    <row r="1" spans="5:9" ht="18.75" customHeight="1">
      <c r="E1" s="54" t="s">
        <v>261</v>
      </c>
      <c r="F1" s="54"/>
      <c r="G1" s="54"/>
      <c r="H1" s="54"/>
      <c r="I1" s="54"/>
    </row>
    <row r="2" spans="5:9" ht="18" customHeight="1">
      <c r="E2" s="55" t="s">
        <v>260</v>
      </c>
      <c r="F2" s="55"/>
      <c r="G2" s="55"/>
      <c r="H2" s="55"/>
      <c r="I2" s="55"/>
    </row>
    <row r="3" spans="1:11" ht="38.25" customHeight="1">
      <c r="A3" s="48" t="s">
        <v>259</v>
      </c>
      <c r="B3" s="38" t="s">
        <v>187</v>
      </c>
      <c r="C3" s="38" t="s">
        <v>197</v>
      </c>
      <c r="D3" s="38" t="s">
        <v>200</v>
      </c>
      <c r="E3" s="39" t="s">
        <v>40</v>
      </c>
      <c r="F3" s="38" t="s">
        <v>132</v>
      </c>
      <c r="G3" s="38" t="s">
        <v>133</v>
      </c>
      <c r="H3" s="40" t="s">
        <v>186</v>
      </c>
      <c r="I3" s="38" t="s">
        <v>41</v>
      </c>
      <c r="J3" s="44" t="s">
        <v>199</v>
      </c>
      <c r="K3" s="1" t="s">
        <v>248</v>
      </c>
    </row>
    <row r="4" spans="1:11" ht="19.5" customHeight="1">
      <c r="A4" s="47">
        <v>1</v>
      </c>
      <c r="B4" s="2">
        <v>97</v>
      </c>
      <c r="C4" s="2">
        <v>97</v>
      </c>
      <c r="D4" s="2">
        <v>868</v>
      </c>
      <c r="E4" s="42" t="s">
        <v>52</v>
      </c>
      <c r="F4" s="2">
        <v>0</v>
      </c>
      <c r="G4" s="2">
        <v>0</v>
      </c>
      <c r="H4" s="11" t="s">
        <v>53</v>
      </c>
      <c r="I4" s="8" t="s">
        <v>54</v>
      </c>
      <c r="J4" s="45" t="s">
        <v>201</v>
      </c>
      <c r="K4" s="1">
        <v>1</v>
      </c>
    </row>
    <row r="5" spans="1:11" ht="19.5" customHeight="1">
      <c r="A5" s="47">
        <v>2</v>
      </c>
      <c r="B5" s="2">
        <v>574</v>
      </c>
      <c r="C5" s="2">
        <v>574</v>
      </c>
      <c r="D5" s="2">
        <v>5429</v>
      </c>
      <c r="E5" s="42" t="s">
        <v>246</v>
      </c>
      <c r="F5" s="2">
        <v>0</v>
      </c>
      <c r="G5" s="2">
        <v>0</v>
      </c>
      <c r="H5" s="11" t="s">
        <v>20</v>
      </c>
      <c r="I5" s="8" t="s">
        <v>21</v>
      </c>
      <c r="J5" s="45" t="s">
        <v>202</v>
      </c>
      <c r="K5" s="1">
        <v>2</v>
      </c>
    </row>
    <row r="6" spans="1:11" ht="19.5" customHeight="1">
      <c r="A6" s="47">
        <v>3</v>
      </c>
      <c r="B6" s="2">
        <v>653</v>
      </c>
      <c r="C6" s="2">
        <v>653</v>
      </c>
      <c r="D6" s="2">
        <v>5958</v>
      </c>
      <c r="E6" s="42" t="s">
        <v>45</v>
      </c>
      <c r="F6" s="2">
        <v>0</v>
      </c>
      <c r="G6" s="2">
        <v>0</v>
      </c>
      <c r="H6" s="11" t="s">
        <v>47</v>
      </c>
      <c r="I6" s="8" t="s">
        <v>46</v>
      </c>
      <c r="J6" s="45" t="s">
        <v>203</v>
      </c>
      <c r="K6" s="1">
        <v>3</v>
      </c>
    </row>
    <row r="7" spans="1:11" ht="19.5" customHeight="1">
      <c r="A7" s="47">
        <v>4</v>
      </c>
      <c r="B7" s="2">
        <v>678</v>
      </c>
      <c r="C7" s="2">
        <v>18</v>
      </c>
      <c r="D7" s="9">
        <v>140</v>
      </c>
      <c r="E7" s="42" t="s">
        <v>134</v>
      </c>
      <c r="F7" s="7">
        <v>0</v>
      </c>
      <c r="G7" s="7">
        <v>1</v>
      </c>
      <c r="H7" s="11" t="s">
        <v>141</v>
      </c>
      <c r="I7" s="8" t="s">
        <v>142</v>
      </c>
      <c r="J7" s="45" t="s">
        <v>204</v>
      </c>
      <c r="K7" s="1">
        <v>4</v>
      </c>
    </row>
    <row r="8" spans="1:11" ht="19.5" customHeight="1">
      <c r="A8" s="47">
        <v>5</v>
      </c>
      <c r="B8" s="2">
        <v>709</v>
      </c>
      <c r="C8" s="2">
        <v>49</v>
      </c>
      <c r="D8" s="2">
        <v>282</v>
      </c>
      <c r="E8" s="42" t="s">
        <v>8</v>
      </c>
      <c r="F8" s="2">
        <v>0</v>
      </c>
      <c r="G8" s="2">
        <v>1</v>
      </c>
      <c r="H8" s="11" t="s">
        <v>9</v>
      </c>
      <c r="I8" s="8" t="s">
        <v>10</v>
      </c>
      <c r="J8" s="45" t="s">
        <v>205</v>
      </c>
      <c r="K8" s="1">
        <v>5</v>
      </c>
    </row>
    <row r="9" spans="1:11" ht="19.5" customHeight="1">
      <c r="A9" s="47">
        <v>6</v>
      </c>
      <c r="B9" s="2">
        <v>727</v>
      </c>
      <c r="C9" s="2">
        <v>67</v>
      </c>
      <c r="D9" s="8">
        <v>404</v>
      </c>
      <c r="E9" s="42" t="s">
        <v>122</v>
      </c>
      <c r="F9" s="8">
        <v>0</v>
      </c>
      <c r="G9" s="8">
        <v>1</v>
      </c>
      <c r="H9" s="11" t="s">
        <v>123</v>
      </c>
      <c r="I9" s="8" t="s">
        <v>124</v>
      </c>
      <c r="J9" s="45" t="s">
        <v>206</v>
      </c>
      <c r="K9" s="1">
        <v>6</v>
      </c>
    </row>
    <row r="10" spans="1:11" ht="19.5" customHeight="1">
      <c r="A10" s="47">
        <v>7</v>
      </c>
      <c r="B10" s="2">
        <v>861</v>
      </c>
      <c r="C10" s="2">
        <v>201</v>
      </c>
      <c r="D10" s="2">
        <v>1563</v>
      </c>
      <c r="E10" s="42" t="s">
        <v>62</v>
      </c>
      <c r="F10" s="2">
        <v>0</v>
      </c>
      <c r="G10" s="2">
        <v>1</v>
      </c>
      <c r="H10" s="11" t="s">
        <v>63</v>
      </c>
      <c r="I10" s="8" t="s">
        <v>64</v>
      </c>
      <c r="J10" s="45" t="s">
        <v>207</v>
      </c>
      <c r="K10" s="1">
        <v>7</v>
      </c>
    </row>
    <row r="11" spans="1:11" ht="19.5" customHeight="1">
      <c r="A11" s="47">
        <v>8</v>
      </c>
      <c r="B11" s="2">
        <v>874</v>
      </c>
      <c r="C11" s="2">
        <v>214</v>
      </c>
      <c r="D11" s="2">
        <v>1690</v>
      </c>
      <c r="E11" s="42" t="s">
        <v>29</v>
      </c>
      <c r="F11" s="2">
        <v>0</v>
      </c>
      <c r="G11" s="2">
        <v>1</v>
      </c>
      <c r="H11" s="11" t="s">
        <v>30</v>
      </c>
      <c r="I11" s="8" t="s">
        <v>28</v>
      </c>
      <c r="J11" s="45" t="s">
        <v>208</v>
      </c>
      <c r="K11" s="1">
        <v>8</v>
      </c>
    </row>
    <row r="12" spans="1:11" ht="19.5" customHeight="1">
      <c r="A12" s="47">
        <v>9</v>
      </c>
      <c r="B12" s="2">
        <v>1175</v>
      </c>
      <c r="C12" s="2">
        <v>515</v>
      </c>
      <c r="D12" s="9">
        <v>3830</v>
      </c>
      <c r="E12" s="42" t="s">
        <v>23</v>
      </c>
      <c r="F12" s="7">
        <v>0</v>
      </c>
      <c r="G12" s="7">
        <v>1</v>
      </c>
      <c r="H12" s="11" t="s">
        <v>149</v>
      </c>
      <c r="I12" s="8" t="s">
        <v>150</v>
      </c>
      <c r="J12" s="45" t="s">
        <v>209</v>
      </c>
      <c r="K12" s="1">
        <v>9</v>
      </c>
    </row>
    <row r="13" spans="1:11" ht="19.5" customHeight="1">
      <c r="A13" s="47">
        <v>10</v>
      </c>
      <c r="B13" s="2">
        <v>1236</v>
      </c>
      <c r="C13" s="2">
        <v>576</v>
      </c>
      <c r="D13" s="8">
        <v>4303</v>
      </c>
      <c r="E13" s="42" t="s">
        <v>90</v>
      </c>
      <c r="F13" s="8">
        <v>0</v>
      </c>
      <c r="G13" s="8">
        <v>1</v>
      </c>
      <c r="H13" s="11" t="s">
        <v>120</v>
      </c>
      <c r="I13" s="8" t="s">
        <v>121</v>
      </c>
      <c r="J13" s="45" t="s">
        <v>210</v>
      </c>
      <c r="K13" s="1">
        <v>10</v>
      </c>
    </row>
    <row r="14" spans="1:11" ht="19.5" customHeight="1">
      <c r="A14" s="47">
        <v>11</v>
      </c>
      <c r="B14" s="2">
        <v>1265</v>
      </c>
      <c r="C14" s="2">
        <v>605</v>
      </c>
      <c r="D14" s="2">
        <v>4605</v>
      </c>
      <c r="E14" s="42" t="s">
        <v>27</v>
      </c>
      <c r="F14" s="2">
        <v>0</v>
      </c>
      <c r="G14" s="2">
        <v>1</v>
      </c>
      <c r="H14" s="11" t="s">
        <v>18</v>
      </c>
      <c r="I14" s="8" t="s">
        <v>22</v>
      </c>
      <c r="J14" s="45" t="s">
        <v>211</v>
      </c>
      <c r="K14" s="1">
        <v>11</v>
      </c>
    </row>
    <row r="15" spans="1:11" ht="19.5" customHeight="1">
      <c r="A15" s="47">
        <v>12</v>
      </c>
      <c r="B15" s="2">
        <v>1392</v>
      </c>
      <c r="C15" s="2">
        <v>732</v>
      </c>
      <c r="D15" s="8">
        <v>5246</v>
      </c>
      <c r="E15" s="42" t="s">
        <v>127</v>
      </c>
      <c r="F15" s="8">
        <v>0</v>
      </c>
      <c r="G15" s="8">
        <v>1</v>
      </c>
      <c r="H15" s="11" t="s">
        <v>128</v>
      </c>
      <c r="I15" s="8" t="s">
        <v>185</v>
      </c>
      <c r="J15" s="45" t="s">
        <v>212</v>
      </c>
      <c r="K15" s="1">
        <v>12</v>
      </c>
    </row>
    <row r="16" spans="1:11" ht="19.5" customHeight="1">
      <c r="A16" s="47">
        <v>13</v>
      </c>
      <c r="B16" s="2">
        <v>1436</v>
      </c>
      <c r="C16" s="2">
        <v>776</v>
      </c>
      <c r="D16" s="2">
        <v>5515</v>
      </c>
      <c r="E16" s="42" t="s">
        <v>81</v>
      </c>
      <c r="F16" s="2">
        <v>0</v>
      </c>
      <c r="G16" s="2">
        <v>1</v>
      </c>
      <c r="H16" s="11" t="s">
        <v>82</v>
      </c>
      <c r="I16" s="8" t="s">
        <v>83</v>
      </c>
      <c r="J16" s="45" t="s">
        <v>213</v>
      </c>
      <c r="K16" s="1">
        <v>13</v>
      </c>
    </row>
    <row r="17" spans="1:11" ht="19.5" customHeight="1">
      <c r="A17" s="47">
        <v>14</v>
      </c>
      <c r="B17" s="2">
        <v>1445</v>
      </c>
      <c r="C17" s="2">
        <v>785</v>
      </c>
      <c r="D17" s="3">
        <v>5533</v>
      </c>
      <c r="E17" s="42" t="s">
        <v>97</v>
      </c>
      <c r="F17" s="3">
        <v>0</v>
      </c>
      <c r="G17" s="3">
        <v>1</v>
      </c>
      <c r="H17" s="11" t="s">
        <v>169</v>
      </c>
      <c r="I17" s="8" t="s">
        <v>98</v>
      </c>
      <c r="J17" s="45" t="s">
        <v>214</v>
      </c>
      <c r="K17" s="1">
        <v>14</v>
      </c>
    </row>
    <row r="18" spans="1:11" ht="19.5" customHeight="1">
      <c r="A18" s="47">
        <v>15</v>
      </c>
      <c r="B18" s="2">
        <v>1526</v>
      </c>
      <c r="C18" s="2">
        <v>866</v>
      </c>
      <c r="D18" s="2">
        <v>5808</v>
      </c>
      <c r="E18" s="42" t="s">
        <v>65</v>
      </c>
      <c r="F18" s="2">
        <v>0</v>
      </c>
      <c r="G18" s="2">
        <v>1</v>
      </c>
      <c r="H18" s="11" t="s">
        <v>4</v>
      </c>
      <c r="I18" s="8" t="s">
        <v>66</v>
      </c>
      <c r="J18" s="45" t="s">
        <v>215</v>
      </c>
      <c r="K18" s="1">
        <v>15</v>
      </c>
    </row>
    <row r="19" spans="1:11" ht="19.5" customHeight="1">
      <c r="A19" s="47">
        <v>16</v>
      </c>
      <c r="B19" s="2">
        <v>1576</v>
      </c>
      <c r="C19" s="2">
        <v>30</v>
      </c>
      <c r="D19" s="2">
        <v>2543</v>
      </c>
      <c r="E19" s="42" t="s">
        <v>71</v>
      </c>
      <c r="F19" s="2">
        <v>0</v>
      </c>
      <c r="G19" s="2">
        <v>2</v>
      </c>
      <c r="H19" s="11" t="s">
        <v>72</v>
      </c>
      <c r="I19" s="8" t="s">
        <v>73</v>
      </c>
      <c r="J19" s="45" t="s">
        <v>216</v>
      </c>
      <c r="K19" s="1">
        <v>16</v>
      </c>
    </row>
    <row r="20" spans="1:11" ht="19.5" customHeight="1">
      <c r="A20" s="47">
        <v>17</v>
      </c>
      <c r="B20" s="2">
        <v>1611</v>
      </c>
      <c r="C20" s="2">
        <v>65</v>
      </c>
      <c r="D20" s="2">
        <v>5225</v>
      </c>
      <c r="E20" s="42" t="s">
        <v>34</v>
      </c>
      <c r="F20" s="2">
        <v>0</v>
      </c>
      <c r="G20" s="2">
        <v>2</v>
      </c>
      <c r="H20" s="11" t="s">
        <v>37</v>
      </c>
      <c r="I20" s="8" t="s">
        <v>36</v>
      </c>
      <c r="J20" s="45" t="s">
        <v>217</v>
      </c>
      <c r="K20" s="1">
        <v>17</v>
      </c>
    </row>
    <row r="21" spans="1:11" ht="19.5" customHeight="1">
      <c r="A21" s="47">
        <v>18</v>
      </c>
      <c r="B21" s="2">
        <v>1622</v>
      </c>
      <c r="C21" s="2">
        <v>76</v>
      </c>
      <c r="D21" s="3">
        <v>5778</v>
      </c>
      <c r="E21" s="42" t="s">
        <v>48</v>
      </c>
      <c r="F21" s="3">
        <v>0</v>
      </c>
      <c r="G21" s="3">
        <v>2</v>
      </c>
      <c r="H21" s="11" t="s">
        <v>50</v>
      </c>
      <c r="I21" s="8" t="s">
        <v>49</v>
      </c>
      <c r="J21" s="45" t="s">
        <v>218</v>
      </c>
      <c r="K21" s="1">
        <v>18</v>
      </c>
    </row>
    <row r="22" spans="1:11" ht="19.5" customHeight="1">
      <c r="A22" s="47">
        <v>19</v>
      </c>
      <c r="B22" s="2">
        <v>1641</v>
      </c>
      <c r="C22" s="2">
        <v>1</v>
      </c>
      <c r="D22" s="2">
        <v>224</v>
      </c>
      <c r="E22" s="42" t="s">
        <v>0</v>
      </c>
      <c r="F22" s="2">
        <v>0</v>
      </c>
      <c r="G22" s="2">
        <v>4</v>
      </c>
      <c r="H22" s="11" t="s">
        <v>1</v>
      </c>
      <c r="I22" s="8" t="s">
        <v>2</v>
      </c>
      <c r="J22" s="45" t="s">
        <v>219</v>
      </c>
      <c r="K22" s="1">
        <v>19</v>
      </c>
    </row>
    <row r="23" spans="1:11" ht="19.5" customHeight="1">
      <c r="A23" s="47">
        <v>20</v>
      </c>
      <c r="B23" s="2">
        <v>1669</v>
      </c>
      <c r="C23" s="2">
        <v>4</v>
      </c>
      <c r="D23" s="8">
        <v>4255</v>
      </c>
      <c r="E23" s="42" t="s">
        <v>136</v>
      </c>
      <c r="F23" s="8">
        <v>0</v>
      </c>
      <c r="G23" s="8">
        <v>5</v>
      </c>
      <c r="H23" s="11" t="s">
        <v>151</v>
      </c>
      <c r="I23" s="8" t="s">
        <v>152</v>
      </c>
      <c r="J23" s="45" t="s">
        <v>220</v>
      </c>
      <c r="K23" s="1">
        <v>20</v>
      </c>
    </row>
    <row r="24" spans="1:11" ht="19.5" customHeight="1">
      <c r="A24" s="47">
        <v>21</v>
      </c>
      <c r="B24" s="2">
        <v>1678</v>
      </c>
      <c r="C24" s="2">
        <v>6</v>
      </c>
      <c r="D24" s="2">
        <v>1145</v>
      </c>
      <c r="E24" s="42" t="s">
        <v>79</v>
      </c>
      <c r="F24" s="2">
        <v>1</v>
      </c>
      <c r="G24" s="2">
        <v>0</v>
      </c>
      <c r="H24" s="11" t="s">
        <v>19</v>
      </c>
      <c r="I24" s="8" t="s">
        <v>80</v>
      </c>
      <c r="J24" s="45" t="s">
        <v>221</v>
      </c>
      <c r="K24" s="1">
        <v>21</v>
      </c>
    </row>
    <row r="25" spans="1:11" ht="19.5" customHeight="1">
      <c r="A25" s="47">
        <v>22</v>
      </c>
      <c r="B25" s="2">
        <v>1710</v>
      </c>
      <c r="C25" s="2">
        <v>9</v>
      </c>
      <c r="D25" s="2">
        <v>2127</v>
      </c>
      <c r="E25" s="42" t="s">
        <v>35</v>
      </c>
      <c r="F25" s="2">
        <v>1</v>
      </c>
      <c r="G25" s="2">
        <v>1</v>
      </c>
      <c r="H25" s="11" t="s">
        <v>55</v>
      </c>
      <c r="I25" s="8" t="s">
        <v>56</v>
      </c>
      <c r="J25" s="45" t="s">
        <v>222</v>
      </c>
      <c r="K25" s="1">
        <v>22</v>
      </c>
    </row>
    <row r="26" spans="1:11" ht="19.5" customHeight="1">
      <c r="A26" s="47">
        <v>23</v>
      </c>
      <c r="B26" s="2">
        <v>1714</v>
      </c>
      <c r="C26" s="2">
        <v>13</v>
      </c>
      <c r="D26" s="2">
        <v>2896</v>
      </c>
      <c r="E26" s="42" t="s">
        <v>11</v>
      </c>
      <c r="F26" s="2">
        <v>1</v>
      </c>
      <c r="G26" s="2">
        <v>1</v>
      </c>
      <c r="H26" s="11" t="s">
        <v>12</v>
      </c>
      <c r="I26" s="8" t="s">
        <v>13</v>
      </c>
      <c r="J26" s="45" t="s">
        <v>223</v>
      </c>
      <c r="K26" s="1">
        <v>23</v>
      </c>
    </row>
    <row r="27" spans="1:11" ht="19.5" customHeight="1">
      <c r="A27" s="47">
        <v>24</v>
      </c>
      <c r="B27" s="2">
        <v>1718</v>
      </c>
      <c r="C27" s="2">
        <v>17</v>
      </c>
      <c r="D27" s="2">
        <v>3312</v>
      </c>
      <c r="E27" s="42" t="s">
        <v>68</v>
      </c>
      <c r="F27" s="2">
        <v>1</v>
      </c>
      <c r="G27" s="2">
        <v>1</v>
      </c>
      <c r="H27" s="11" t="s">
        <v>69</v>
      </c>
      <c r="I27" s="8" t="s">
        <v>70</v>
      </c>
      <c r="J27" s="45" t="s">
        <v>224</v>
      </c>
      <c r="K27" s="1">
        <v>24</v>
      </c>
    </row>
    <row r="28" spans="1:11" ht="19.5" customHeight="1">
      <c r="A28" s="47">
        <v>25</v>
      </c>
      <c r="B28" s="2">
        <v>1721</v>
      </c>
      <c r="C28" s="2">
        <v>20</v>
      </c>
      <c r="D28" s="3">
        <v>3535</v>
      </c>
      <c r="E28" s="42" t="s">
        <v>117</v>
      </c>
      <c r="F28" s="3">
        <v>1</v>
      </c>
      <c r="G28" s="3">
        <v>1</v>
      </c>
      <c r="H28" s="11" t="s">
        <v>118</v>
      </c>
      <c r="I28" s="8" t="s">
        <v>119</v>
      </c>
      <c r="J28" s="45" t="s">
        <v>225</v>
      </c>
      <c r="K28" s="1">
        <v>25</v>
      </c>
    </row>
    <row r="29" spans="1:11" ht="19.5" customHeight="1">
      <c r="A29" s="47">
        <v>26</v>
      </c>
      <c r="B29" s="2">
        <v>1732</v>
      </c>
      <c r="C29" s="2">
        <v>31</v>
      </c>
      <c r="D29" s="2">
        <v>4193</v>
      </c>
      <c r="E29" s="42" t="s">
        <v>42</v>
      </c>
      <c r="F29" s="2">
        <v>1</v>
      </c>
      <c r="G29" s="2">
        <v>1</v>
      </c>
      <c r="H29" s="11" t="s">
        <v>43</v>
      </c>
      <c r="I29" s="8" t="s">
        <v>44</v>
      </c>
      <c r="J29" s="45" t="s">
        <v>226</v>
      </c>
      <c r="K29" s="1">
        <v>26</v>
      </c>
    </row>
    <row r="30" spans="1:11" ht="19.5" customHeight="1">
      <c r="A30" s="47">
        <v>27</v>
      </c>
      <c r="B30" s="2">
        <v>1739</v>
      </c>
      <c r="C30" s="2">
        <v>38</v>
      </c>
      <c r="D30" s="8">
        <v>5211</v>
      </c>
      <c r="E30" s="42" t="s">
        <v>125</v>
      </c>
      <c r="F30" s="8">
        <v>1</v>
      </c>
      <c r="G30" s="8">
        <v>1</v>
      </c>
      <c r="H30" s="11" t="s">
        <v>3</v>
      </c>
      <c r="I30" s="8" t="s">
        <v>126</v>
      </c>
      <c r="J30" s="45" t="s">
        <v>227</v>
      </c>
      <c r="K30" s="1">
        <v>27</v>
      </c>
    </row>
    <row r="31" spans="1:11" ht="19.5" customHeight="1">
      <c r="A31" s="47">
        <v>28</v>
      </c>
      <c r="B31" s="2">
        <v>1742</v>
      </c>
      <c r="C31" s="2">
        <v>41</v>
      </c>
      <c r="D31" s="3">
        <v>5517</v>
      </c>
      <c r="E31" s="42" t="s">
        <v>94</v>
      </c>
      <c r="F31" s="3">
        <v>1</v>
      </c>
      <c r="G31" s="3">
        <v>1</v>
      </c>
      <c r="H31" s="11" t="s">
        <v>95</v>
      </c>
      <c r="I31" s="8" t="s">
        <v>96</v>
      </c>
      <c r="J31" s="45" t="s">
        <v>245</v>
      </c>
      <c r="K31" s="1">
        <v>28</v>
      </c>
    </row>
    <row r="32" spans="1:11" ht="19.5" customHeight="1">
      <c r="A32" s="47">
        <v>29</v>
      </c>
      <c r="B32" s="2">
        <v>1745</v>
      </c>
      <c r="C32" s="2">
        <v>44</v>
      </c>
      <c r="D32" s="3">
        <v>5769</v>
      </c>
      <c r="E32" s="42" t="s">
        <v>139</v>
      </c>
      <c r="F32" s="3">
        <v>1</v>
      </c>
      <c r="G32" s="3">
        <v>1</v>
      </c>
      <c r="H32" s="11" t="s">
        <v>157</v>
      </c>
      <c r="I32" s="8" t="s">
        <v>158</v>
      </c>
      <c r="J32" s="45" t="s">
        <v>229</v>
      </c>
      <c r="K32" s="1">
        <v>29</v>
      </c>
    </row>
    <row r="33" spans="1:11" ht="19.5" customHeight="1">
      <c r="A33" s="47">
        <v>30</v>
      </c>
      <c r="B33" s="2">
        <v>1746</v>
      </c>
      <c r="C33" s="2">
        <v>1</v>
      </c>
      <c r="D33" s="3">
        <v>2937</v>
      </c>
      <c r="E33" s="42" t="s">
        <v>87</v>
      </c>
      <c r="F33" s="3">
        <v>1</v>
      </c>
      <c r="G33" s="3">
        <v>2</v>
      </c>
      <c r="H33" s="11" t="s">
        <v>88</v>
      </c>
      <c r="I33" s="8" t="s">
        <v>89</v>
      </c>
      <c r="J33" s="45" t="s">
        <v>230</v>
      </c>
      <c r="K33" s="1">
        <v>30</v>
      </c>
    </row>
    <row r="34" spans="1:11" ht="19.5" customHeight="1">
      <c r="A34" s="47">
        <v>31</v>
      </c>
      <c r="B34" s="2">
        <v>1770</v>
      </c>
      <c r="C34" s="2">
        <v>22</v>
      </c>
      <c r="D34" s="3">
        <v>5978</v>
      </c>
      <c r="E34" s="42" t="s">
        <v>140</v>
      </c>
      <c r="F34" s="3">
        <v>2</v>
      </c>
      <c r="G34" s="3">
        <v>0</v>
      </c>
      <c r="H34" s="11" t="s">
        <v>160</v>
      </c>
      <c r="I34" s="8" t="s">
        <v>159</v>
      </c>
      <c r="J34" s="45" t="s">
        <v>231</v>
      </c>
      <c r="K34" s="1">
        <v>31</v>
      </c>
    </row>
    <row r="35" spans="1:11" ht="19.5" customHeight="1">
      <c r="A35" s="47">
        <v>32</v>
      </c>
      <c r="B35" s="2">
        <v>1773</v>
      </c>
      <c r="C35" s="2">
        <v>3</v>
      </c>
      <c r="D35" s="2">
        <v>2163</v>
      </c>
      <c r="E35" s="42" t="s">
        <v>5</v>
      </c>
      <c r="F35" s="2">
        <v>2</v>
      </c>
      <c r="G35" s="2">
        <v>1</v>
      </c>
      <c r="H35" s="11" t="s">
        <v>6</v>
      </c>
      <c r="I35" s="8" t="s">
        <v>7</v>
      </c>
      <c r="J35" s="45" t="s">
        <v>232</v>
      </c>
      <c r="K35" s="1">
        <v>32</v>
      </c>
    </row>
    <row r="36" spans="1:11" ht="19.5" customHeight="1">
      <c r="A36" s="47">
        <v>33</v>
      </c>
      <c r="B36" s="2">
        <v>1802</v>
      </c>
      <c r="C36" s="2">
        <v>24</v>
      </c>
      <c r="D36" s="2">
        <v>1349</v>
      </c>
      <c r="E36" s="42" t="s">
        <v>60</v>
      </c>
      <c r="F36" s="2">
        <v>3</v>
      </c>
      <c r="G36" s="2">
        <v>0</v>
      </c>
      <c r="H36" s="11" t="s">
        <v>61</v>
      </c>
      <c r="I36" s="8" t="s">
        <v>234</v>
      </c>
      <c r="J36" s="45" t="s">
        <v>233</v>
      </c>
      <c r="K36" s="1">
        <v>33</v>
      </c>
    </row>
    <row r="37" spans="1:11" ht="19.5" customHeight="1">
      <c r="A37" s="47">
        <v>34</v>
      </c>
      <c r="B37" s="2">
        <v>1829</v>
      </c>
      <c r="C37" s="2">
        <v>51</v>
      </c>
      <c r="D37" s="3">
        <v>4868</v>
      </c>
      <c r="E37" s="42" t="s">
        <v>111</v>
      </c>
      <c r="F37" s="3">
        <v>3</v>
      </c>
      <c r="G37" s="3">
        <v>0</v>
      </c>
      <c r="H37" s="11" t="s">
        <v>112</v>
      </c>
      <c r="I37" s="8" t="s">
        <v>113</v>
      </c>
      <c r="J37" s="45" t="s">
        <v>235</v>
      </c>
      <c r="K37" s="1">
        <v>34</v>
      </c>
    </row>
    <row r="38" spans="1:11" ht="19.5" customHeight="1">
      <c r="A38" s="47">
        <v>35</v>
      </c>
      <c r="B38" s="2">
        <v>1840</v>
      </c>
      <c r="C38" s="2">
        <v>2</v>
      </c>
      <c r="D38" s="5">
        <v>58</v>
      </c>
      <c r="E38" s="42" t="s">
        <v>105</v>
      </c>
      <c r="F38" s="4">
        <v>3</v>
      </c>
      <c r="G38" s="4">
        <v>1</v>
      </c>
      <c r="H38" s="11" t="s">
        <v>106</v>
      </c>
      <c r="I38" s="8" t="s">
        <v>107</v>
      </c>
      <c r="J38" s="45" t="s">
        <v>236</v>
      </c>
      <c r="K38" s="1">
        <v>35</v>
      </c>
    </row>
    <row r="39" spans="1:11" ht="19.5" customHeight="1">
      <c r="A39" s="47">
        <v>36</v>
      </c>
      <c r="B39" s="2">
        <v>1863</v>
      </c>
      <c r="C39" s="2">
        <v>25</v>
      </c>
      <c r="D39" s="5">
        <v>4087</v>
      </c>
      <c r="E39" s="42" t="s">
        <v>99</v>
      </c>
      <c r="F39" s="4">
        <v>3</v>
      </c>
      <c r="G39" s="4">
        <v>1</v>
      </c>
      <c r="H39" s="11" t="s">
        <v>100</v>
      </c>
      <c r="I39" s="8" t="s">
        <v>101</v>
      </c>
      <c r="J39" s="45" t="s">
        <v>237</v>
      </c>
      <c r="K39" s="1">
        <v>36</v>
      </c>
    </row>
    <row r="40" spans="1:11" ht="19.5" customHeight="1">
      <c r="A40" s="47">
        <v>37</v>
      </c>
      <c r="B40" s="2">
        <v>1874</v>
      </c>
      <c r="C40" s="2">
        <v>36</v>
      </c>
      <c r="D40" s="3">
        <v>5561</v>
      </c>
      <c r="E40" s="42" t="s">
        <v>114</v>
      </c>
      <c r="F40" s="3">
        <v>3</v>
      </c>
      <c r="G40" s="3">
        <v>1</v>
      </c>
      <c r="H40" s="11" t="s">
        <v>115</v>
      </c>
      <c r="I40" s="8" t="s">
        <v>116</v>
      </c>
      <c r="J40" s="45" t="s">
        <v>238</v>
      </c>
      <c r="K40" s="1">
        <v>37</v>
      </c>
    </row>
    <row r="41" spans="1:11" ht="19.5" customHeight="1">
      <c r="A41" s="47">
        <v>38</v>
      </c>
      <c r="B41" s="2">
        <v>1876</v>
      </c>
      <c r="C41" s="2">
        <v>1</v>
      </c>
      <c r="D41" s="2">
        <v>2678</v>
      </c>
      <c r="E41" s="42" t="s">
        <v>31</v>
      </c>
      <c r="F41" s="2">
        <v>3</v>
      </c>
      <c r="G41" s="2">
        <v>2</v>
      </c>
      <c r="H41" s="11" t="s">
        <v>32</v>
      </c>
      <c r="I41" s="8" t="s">
        <v>33</v>
      </c>
      <c r="J41" s="45" t="s">
        <v>239</v>
      </c>
      <c r="K41" s="1">
        <v>38</v>
      </c>
    </row>
    <row r="42" spans="1:11" ht="19.5" customHeight="1">
      <c r="A42" s="47">
        <v>39</v>
      </c>
      <c r="B42" s="2">
        <v>1888</v>
      </c>
      <c r="C42" s="2">
        <v>1</v>
      </c>
      <c r="D42" s="2">
        <v>2122</v>
      </c>
      <c r="E42" s="42" t="s">
        <v>15</v>
      </c>
      <c r="F42" s="2">
        <v>4</v>
      </c>
      <c r="G42" s="2">
        <v>1</v>
      </c>
      <c r="H42" s="11" t="s">
        <v>16</v>
      </c>
      <c r="I42" s="8" t="s">
        <v>17</v>
      </c>
      <c r="J42" s="45" t="s">
        <v>240</v>
      </c>
      <c r="K42" s="1">
        <v>39</v>
      </c>
    </row>
    <row r="43" spans="1:11" ht="19.5" customHeight="1">
      <c r="A43" s="47">
        <v>40</v>
      </c>
      <c r="B43" s="2">
        <v>1889</v>
      </c>
      <c r="C43" s="2">
        <v>2</v>
      </c>
      <c r="D43" s="3">
        <v>3021</v>
      </c>
      <c r="E43" s="42" t="s">
        <v>135</v>
      </c>
      <c r="F43" s="3">
        <v>4</v>
      </c>
      <c r="G43" s="3">
        <v>1</v>
      </c>
      <c r="H43" s="11" t="s">
        <v>147</v>
      </c>
      <c r="I43" s="8" t="s">
        <v>148</v>
      </c>
      <c r="J43" s="45" t="s">
        <v>228</v>
      </c>
      <c r="K43" s="1">
        <v>40</v>
      </c>
    </row>
    <row r="44" spans="1:11" ht="19.5" customHeight="1">
      <c r="A44" s="47">
        <v>41</v>
      </c>
      <c r="B44" s="2">
        <v>1902</v>
      </c>
      <c r="C44" s="2">
        <v>9</v>
      </c>
      <c r="D44" s="3">
        <v>2257</v>
      </c>
      <c r="E44" s="42" t="s">
        <v>104</v>
      </c>
      <c r="F44" s="3">
        <v>5</v>
      </c>
      <c r="G44" s="3">
        <v>0</v>
      </c>
      <c r="H44" s="11" t="s">
        <v>145</v>
      </c>
      <c r="I44" s="8" t="s">
        <v>146</v>
      </c>
      <c r="J44" s="45" t="s">
        <v>241</v>
      </c>
      <c r="K44" s="1">
        <v>41</v>
      </c>
    </row>
    <row r="45" spans="1:11" ht="19.5" customHeight="1">
      <c r="A45" s="47">
        <v>42</v>
      </c>
      <c r="B45" s="2">
        <v>1916</v>
      </c>
      <c r="C45" s="2">
        <v>23</v>
      </c>
      <c r="D45" s="2">
        <v>5288</v>
      </c>
      <c r="E45" s="42" t="s">
        <v>38</v>
      </c>
      <c r="F45" s="2">
        <v>5</v>
      </c>
      <c r="G45" s="2">
        <v>0</v>
      </c>
      <c r="H45" s="11" t="s">
        <v>39</v>
      </c>
      <c r="I45" s="8" t="s">
        <v>51</v>
      </c>
      <c r="J45" s="45" t="s">
        <v>242</v>
      </c>
      <c r="K45" s="1">
        <v>42</v>
      </c>
    </row>
    <row r="46" spans="1:11" ht="19.5" customHeight="1">
      <c r="A46" s="47">
        <v>43</v>
      </c>
      <c r="B46" s="2">
        <v>1935</v>
      </c>
      <c r="C46" s="2">
        <v>18</v>
      </c>
      <c r="D46" s="3">
        <v>4713</v>
      </c>
      <c r="E46" s="42" t="s">
        <v>84</v>
      </c>
      <c r="F46" s="3">
        <v>5</v>
      </c>
      <c r="G46" s="3">
        <v>1</v>
      </c>
      <c r="H46" s="11" t="s">
        <v>85</v>
      </c>
      <c r="I46" s="8" t="s">
        <v>86</v>
      </c>
      <c r="J46" s="45" t="s">
        <v>243</v>
      </c>
      <c r="K46" s="1">
        <v>43</v>
      </c>
    </row>
    <row r="47" spans="1:11" ht="19.5" customHeight="1">
      <c r="A47" s="47">
        <v>44</v>
      </c>
      <c r="B47" s="2">
        <v>1951</v>
      </c>
      <c r="C47" s="2">
        <v>12</v>
      </c>
      <c r="D47" s="3">
        <v>5668</v>
      </c>
      <c r="E47" s="42" t="s">
        <v>50</v>
      </c>
      <c r="F47" s="3">
        <v>5</v>
      </c>
      <c r="G47" s="3">
        <v>2</v>
      </c>
      <c r="H47" s="11" t="s">
        <v>154</v>
      </c>
      <c r="I47" s="8" t="s">
        <v>49</v>
      </c>
      <c r="J47" s="45" t="s">
        <v>244</v>
      </c>
      <c r="K47" s="1">
        <v>44</v>
      </c>
    </row>
    <row r="48" spans="1:11" ht="19.5" customHeight="1">
      <c r="A48" s="47">
        <v>45</v>
      </c>
      <c r="B48" s="2">
        <v>1965</v>
      </c>
      <c r="C48" s="2">
        <v>2</v>
      </c>
      <c r="D48" s="3">
        <v>5685</v>
      </c>
      <c r="E48" s="42" t="s">
        <v>138</v>
      </c>
      <c r="F48" s="3">
        <v>6</v>
      </c>
      <c r="G48" s="3">
        <v>1</v>
      </c>
      <c r="H48" s="11" t="s">
        <v>155</v>
      </c>
      <c r="I48" s="8" t="s">
        <v>156</v>
      </c>
      <c r="J48" s="45" t="s">
        <v>247</v>
      </c>
      <c r="K48" s="1">
        <v>45</v>
      </c>
    </row>
    <row r="49" spans="1:11" ht="19.5" customHeight="1">
      <c r="A49" s="47">
        <v>46</v>
      </c>
      <c r="B49" s="2">
        <v>1252</v>
      </c>
      <c r="C49" s="2">
        <v>592</v>
      </c>
      <c r="D49" s="8">
        <v>4508</v>
      </c>
      <c r="E49" s="42" t="s">
        <v>137</v>
      </c>
      <c r="F49" s="8">
        <v>0</v>
      </c>
      <c r="G49" s="8">
        <v>1</v>
      </c>
      <c r="H49" s="11" t="s">
        <v>168</v>
      </c>
      <c r="I49" s="8" t="s">
        <v>153</v>
      </c>
      <c r="J49" s="45" t="s">
        <v>249</v>
      </c>
      <c r="K49" s="1">
        <v>46</v>
      </c>
    </row>
    <row r="50" spans="1:11" ht="19.5" customHeight="1">
      <c r="A50" s="47">
        <v>47</v>
      </c>
      <c r="B50" s="2">
        <v>758</v>
      </c>
      <c r="C50" s="2">
        <v>98</v>
      </c>
      <c r="D50" s="2">
        <v>611</v>
      </c>
      <c r="E50" s="42" t="s">
        <v>170</v>
      </c>
      <c r="F50" s="2">
        <v>0</v>
      </c>
      <c r="G50" s="2">
        <v>1</v>
      </c>
      <c r="H50" s="11" t="s">
        <v>74</v>
      </c>
      <c r="I50" s="8" t="s">
        <v>75</v>
      </c>
      <c r="J50" s="45" t="s">
        <v>250</v>
      </c>
      <c r="K50" s="1">
        <v>47</v>
      </c>
    </row>
    <row r="51" spans="1:11" ht="19.5" customHeight="1">
      <c r="A51" s="47">
        <v>48</v>
      </c>
      <c r="B51" s="2">
        <v>1787</v>
      </c>
      <c r="C51" s="2">
        <v>9</v>
      </c>
      <c r="D51" s="8">
        <v>406</v>
      </c>
      <c r="E51" s="42" t="s">
        <v>129</v>
      </c>
      <c r="F51" s="8">
        <v>3</v>
      </c>
      <c r="G51" s="8">
        <v>0</v>
      </c>
      <c r="H51" s="11" t="s">
        <v>130</v>
      </c>
      <c r="I51" s="8" t="s">
        <v>131</v>
      </c>
      <c r="J51" s="45" t="s">
        <v>251</v>
      </c>
      <c r="K51" s="1">
        <v>48</v>
      </c>
    </row>
    <row r="52" spans="1:11" ht="19.5" customHeight="1">
      <c r="A52" s="47">
        <v>49</v>
      </c>
      <c r="B52" s="2">
        <v>530</v>
      </c>
      <c r="C52" s="2">
        <v>530</v>
      </c>
      <c r="D52" s="3">
        <v>5172</v>
      </c>
      <c r="E52" s="42" t="s">
        <v>91</v>
      </c>
      <c r="F52" s="3">
        <v>0</v>
      </c>
      <c r="G52" s="3">
        <v>0</v>
      </c>
      <c r="H52" s="11" t="s">
        <v>92</v>
      </c>
      <c r="I52" s="8" t="s">
        <v>93</v>
      </c>
      <c r="J52" s="45" t="s">
        <v>252</v>
      </c>
      <c r="K52" s="1">
        <v>49</v>
      </c>
    </row>
    <row r="53" spans="1:11" ht="19.5" customHeight="1">
      <c r="A53" s="47">
        <v>50</v>
      </c>
      <c r="B53" s="2">
        <v>1583</v>
      </c>
      <c r="C53" s="2">
        <v>37</v>
      </c>
      <c r="D53" s="3">
        <v>3069</v>
      </c>
      <c r="E53" s="42" t="s">
        <v>108</v>
      </c>
      <c r="F53" s="3">
        <v>0</v>
      </c>
      <c r="G53" s="3">
        <v>2</v>
      </c>
      <c r="H53" s="11" t="s">
        <v>109</v>
      </c>
      <c r="I53" s="8" t="s">
        <v>110</v>
      </c>
      <c r="J53" s="45" t="s">
        <v>253</v>
      </c>
      <c r="K53" s="1">
        <v>50</v>
      </c>
    </row>
    <row r="54" spans="1:11" ht="19.5" customHeight="1">
      <c r="A54" s="47">
        <v>51</v>
      </c>
      <c r="B54" s="2">
        <v>1645</v>
      </c>
      <c r="C54" s="2">
        <v>5</v>
      </c>
      <c r="D54" s="2">
        <v>1291</v>
      </c>
      <c r="E54" s="42" t="s">
        <v>76</v>
      </c>
      <c r="F54" s="2">
        <v>0</v>
      </c>
      <c r="G54" s="2">
        <v>4</v>
      </c>
      <c r="H54" s="11" t="s">
        <v>77</v>
      </c>
      <c r="I54" s="8" t="s">
        <v>78</v>
      </c>
      <c r="J54" s="45" t="s">
        <v>254</v>
      </c>
      <c r="K54" s="1">
        <v>51</v>
      </c>
    </row>
    <row r="55" spans="1:11" ht="19.5" customHeight="1">
      <c r="A55" s="47">
        <v>52</v>
      </c>
      <c r="B55" s="2">
        <v>1372</v>
      </c>
      <c r="C55" s="2">
        <v>712</v>
      </c>
      <c r="D55" s="2">
        <v>5177</v>
      </c>
      <c r="E55" s="42" t="s">
        <v>24</v>
      </c>
      <c r="F55" s="2">
        <v>0</v>
      </c>
      <c r="G55" s="2">
        <v>1</v>
      </c>
      <c r="H55" s="11" t="s">
        <v>25</v>
      </c>
      <c r="I55" s="8" t="s">
        <v>26</v>
      </c>
      <c r="J55" s="45" t="s">
        <v>255</v>
      </c>
      <c r="K55" s="1">
        <v>52</v>
      </c>
    </row>
    <row r="56" spans="1:11" ht="19.5" customHeight="1">
      <c r="A56" s="47">
        <v>53</v>
      </c>
      <c r="B56" s="2">
        <v>135</v>
      </c>
      <c r="C56" s="2">
        <v>135</v>
      </c>
      <c r="D56" s="3">
        <v>1211</v>
      </c>
      <c r="E56" s="42" t="s">
        <v>14</v>
      </c>
      <c r="F56" s="3">
        <v>0</v>
      </c>
      <c r="G56" s="3">
        <v>0</v>
      </c>
      <c r="H56" s="11" t="s">
        <v>143</v>
      </c>
      <c r="I56" s="8" t="s">
        <v>144</v>
      </c>
      <c r="J56" s="45" t="s">
        <v>256</v>
      </c>
      <c r="K56" s="1">
        <v>53</v>
      </c>
    </row>
    <row r="57" spans="1:11" ht="19.5" customHeight="1">
      <c r="A57" s="47">
        <v>54</v>
      </c>
      <c r="B57" s="2">
        <v>1642</v>
      </c>
      <c r="C57" s="2">
        <v>2</v>
      </c>
      <c r="D57" s="5">
        <v>432</v>
      </c>
      <c r="E57" s="42" t="s">
        <v>102</v>
      </c>
      <c r="F57" s="6">
        <v>0</v>
      </c>
      <c r="G57" s="4">
        <v>4</v>
      </c>
      <c r="H57" s="11" t="s">
        <v>67</v>
      </c>
      <c r="I57" s="8" t="s">
        <v>103</v>
      </c>
      <c r="J57" s="45" t="s">
        <v>257</v>
      </c>
      <c r="K57" s="1">
        <v>54</v>
      </c>
    </row>
    <row r="58" spans="1:11" ht="19.5" customHeight="1">
      <c r="A58" s="47">
        <v>55</v>
      </c>
      <c r="B58" s="2">
        <v>330</v>
      </c>
      <c r="C58" s="2">
        <v>330</v>
      </c>
      <c r="D58" s="2">
        <v>3350</v>
      </c>
      <c r="E58" s="42" t="s">
        <v>57</v>
      </c>
      <c r="F58" s="2">
        <v>0</v>
      </c>
      <c r="G58" s="2">
        <v>0</v>
      </c>
      <c r="H58" s="11" t="s">
        <v>58</v>
      </c>
      <c r="I58" s="8" t="s">
        <v>59</v>
      </c>
      <c r="J58" s="45" t="s">
        <v>258</v>
      </c>
      <c r="K58" s="1">
        <v>55</v>
      </c>
    </row>
    <row r="60" spans="8:9" ht="20.25">
      <c r="H60" s="16">
        <v>0</v>
      </c>
      <c r="I60" s="21" t="s">
        <v>171</v>
      </c>
    </row>
    <row r="61" spans="8:9" ht="20.25">
      <c r="H61" s="16">
        <v>1</v>
      </c>
      <c r="I61" s="21" t="s">
        <v>182</v>
      </c>
    </row>
    <row r="62" spans="5:9" ht="18.75" customHeight="1">
      <c r="E62" s="43" t="s">
        <v>262</v>
      </c>
      <c r="H62" s="16">
        <v>2</v>
      </c>
      <c r="I62" s="21" t="s">
        <v>181</v>
      </c>
    </row>
    <row r="63" spans="8:9" ht="20.25">
      <c r="H63" s="16">
        <v>3</v>
      </c>
      <c r="I63" s="21" t="s">
        <v>180</v>
      </c>
    </row>
    <row r="64" spans="8:9" ht="25.5">
      <c r="H64" s="16">
        <v>4</v>
      </c>
      <c r="I64" s="19" t="s">
        <v>179</v>
      </c>
    </row>
    <row r="65" spans="8:9" ht="25.5">
      <c r="H65" s="16">
        <v>5</v>
      </c>
      <c r="I65" s="19" t="s">
        <v>178</v>
      </c>
    </row>
    <row r="66" spans="8:9" ht="25.5">
      <c r="H66" s="16">
        <v>6</v>
      </c>
      <c r="I66" s="19" t="s">
        <v>177</v>
      </c>
    </row>
    <row r="68" spans="5:9" ht="18" customHeight="1">
      <c r="E68" s="53" t="s">
        <v>263</v>
      </c>
      <c r="F68" s="53"/>
      <c r="G68" s="53"/>
      <c r="H68" s="53"/>
      <c r="I68" s="53"/>
    </row>
    <row r="69" spans="3:10" ht="20.25">
      <c r="C69" s="56" t="s">
        <v>162</v>
      </c>
      <c r="D69" s="56"/>
      <c r="E69" s="57">
        <v>0</v>
      </c>
      <c r="F69" s="58">
        <v>1</v>
      </c>
      <c r="G69" s="58">
        <v>2</v>
      </c>
      <c r="H69" s="58">
        <v>3</v>
      </c>
      <c r="I69" s="57">
        <v>4</v>
      </c>
      <c r="J69" s="59">
        <v>5</v>
      </c>
    </row>
    <row r="70" spans="3:10" ht="51">
      <c r="C70" s="56" t="s">
        <v>264</v>
      </c>
      <c r="D70" s="56"/>
      <c r="E70" s="15" t="s">
        <v>163</v>
      </c>
      <c r="F70" s="15" t="s">
        <v>172</v>
      </c>
      <c r="G70" s="15" t="s">
        <v>173</v>
      </c>
      <c r="H70" s="15" t="s">
        <v>174</v>
      </c>
      <c r="I70" s="15" t="s">
        <v>175</v>
      </c>
      <c r="J70" s="15" t="s">
        <v>176</v>
      </c>
    </row>
  </sheetData>
  <sheetProtection/>
  <mergeCells count="5">
    <mergeCell ref="E1:I1"/>
    <mergeCell ref="E2:I2"/>
    <mergeCell ref="E68:I68"/>
    <mergeCell ref="C70:D70"/>
    <mergeCell ref="C69:D69"/>
  </mergeCells>
  <printOptions/>
  <pageMargins left="0.17" right="0.25" top="0.35" bottom="0.91" header="0.35" footer="0.17"/>
  <pageSetup horizontalDpi="600" verticalDpi="600" orientation="landscape" scale="68" r:id="rId1"/>
  <headerFooter alignWithMargins="0">
    <oddFooter>&amp;LDate 1.12.2012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3">
      <selection activeCell="J24" sqref="J24"/>
    </sheetView>
  </sheetViews>
  <sheetFormatPr defaultColWidth="9.140625" defaultRowHeight="12.75"/>
  <cols>
    <col min="1" max="1" width="6.28125" style="0" customWidth="1"/>
    <col min="2" max="2" width="38.57421875" style="0" customWidth="1"/>
    <col min="3" max="5" width="6.8515625" style="24" customWidth="1"/>
    <col min="6" max="6" width="5.7109375" style="0" bestFit="1" customWidth="1"/>
    <col min="7" max="7" width="8.00390625" style="0" bestFit="1" customWidth="1"/>
    <col min="8" max="8" width="7.28125" style="0" bestFit="1" customWidth="1"/>
    <col min="9" max="9" width="11.8515625" style="0" bestFit="1" customWidth="1"/>
    <col min="10" max="10" width="13.28125" style="0" customWidth="1"/>
    <col min="11" max="11" width="11.421875" style="0" customWidth="1"/>
    <col min="12" max="12" width="7.140625" style="24" customWidth="1"/>
  </cols>
  <sheetData>
    <row r="1" spans="2:11" ht="12.75">
      <c r="B1" s="13"/>
      <c r="C1" s="27"/>
      <c r="D1" s="27"/>
      <c r="E1" s="27"/>
      <c r="F1" s="49" t="s">
        <v>166</v>
      </c>
      <c r="G1" s="49"/>
      <c r="H1" s="49"/>
      <c r="I1" s="49"/>
      <c r="J1" s="49"/>
      <c r="K1" s="49"/>
    </row>
    <row r="2" spans="2:11" ht="12.75">
      <c r="B2" s="13" t="s">
        <v>188</v>
      </c>
      <c r="C2" s="27">
        <v>45</v>
      </c>
      <c r="D2" s="27"/>
      <c r="E2" s="27"/>
      <c r="F2" s="49" t="s">
        <v>167</v>
      </c>
      <c r="G2" s="49"/>
      <c r="H2" s="49"/>
      <c r="I2" s="49"/>
      <c r="J2" s="49"/>
      <c r="K2" s="49"/>
    </row>
    <row r="3" spans="6:11" ht="12.75">
      <c r="F3" s="49" t="s">
        <v>161</v>
      </c>
      <c r="G3" s="49"/>
      <c r="H3" s="49"/>
      <c r="I3" s="49"/>
      <c r="J3" s="49"/>
      <c r="K3" s="49"/>
    </row>
    <row r="4" spans="1:12" s="12" customFormat="1" ht="45" customHeight="1">
      <c r="A4" s="14" t="s">
        <v>162</v>
      </c>
      <c r="B4" s="14" t="s">
        <v>165</v>
      </c>
      <c r="C4" s="15" t="s">
        <v>183</v>
      </c>
      <c r="D4" s="15"/>
      <c r="E4" s="15" t="s">
        <v>189</v>
      </c>
      <c r="F4" s="15" t="s">
        <v>163</v>
      </c>
      <c r="G4" s="15" t="s">
        <v>172</v>
      </c>
      <c r="H4" s="15" t="s">
        <v>173</v>
      </c>
      <c r="I4" s="15" t="s">
        <v>174</v>
      </c>
      <c r="J4" s="15" t="s">
        <v>175</v>
      </c>
      <c r="K4" s="15" t="s">
        <v>176</v>
      </c>
      <c r="L4" s="15" t="s">
        <v>164</v>
      </c>
    </row>
    <row r="5" spans="1:12" s="12" customFormat="1" ht="12.75">
      <c r="A5" s="14"/>
      <c r="B5" s="14"/>
      <c r="C5" s="26"/>
      <c r="D5" s="26"/>
      <c r="E5" s="26"/>
      <c r="F5" s="50" t="s">
        <v>184</v>
      </c>
      <c r="G5" s="51"/>
      <c r="H5" s="51"/>
      <c r="I5" s="51"/>
      <c r="J5" s="51"/>
      <c r="K5" s="51"/>
      <c r="L5" s="52"/>
    </row>
    <row r="6" spans="1:12" s="24" customFormat="1" ht="12.75">
      <c r="A6" s="23"/>
      <c r="B6" s="23"/>
      <c r="C6" s="23"/>
      <c r="D6" s="23"/>
      <c r="E6" s="23"/>
      <c r="F6" s="23"/>
      <c r="G6" s="25">
        <v>0.3</v>
      </c>
      <c r="H6" s="25">
        <v>0.1</v>
      </c>
      <c r="I6" s="25">
        <v>0.02</v>
      </c>
      <c r="J6" s="25">
        <v>0.03</v>
      </c>
      <c r="K6" s="25">
        <v>0.05</v>
      </c>
      <c r="L6" s="23"/>
    </row>
    <row r="7" spans="1:12" ht="12.75">
      <c r="A7" s="16">
        <v>0</v>
      </c>
      <c r="B7" s="21" t="s">
        <v>171</v>
      </c>
      <c r="C7" s="28"/>
      <c r="D7" s="16"/>
      <c r="E7" s="30"/>
      <c r="F7" s="16">
        <v>660</v>
      </c>
      <c r="G7" s="16">
        <v>886</v>
      </c>
      <c r="H7" s="16">
        <v>79</v>
      </c>
      <c r="I7" s="16">
        <v>15</v>
      </c>
      <c r="J7" s="16">
        <v>25</v>
      </c>
      <c r="K7" s="16">
        <v>7</v>
      </c>
      <c r="L7" s="16">
        <f>SUM(F7:K7)</f>
        <v>1672</v>
      </c>
    </row>
    <row r="8" spans="1:12" ht="12.75">
      <c r="A8" s="16"/>
      <c r="B8" s="31" t="s">
        <v>192</v>
      </c>
      <c r="C8" s="32">
        <v>0.5</v>
      </c>
      <c r="D8" s="33">
        <v>22</v>
      </c>
      <c r="E8" s="34">
        <v>22</v>
      </c>
      <c r="F8" s="33">
        <v>11</v>
      </c>
      <c r="G8" s="33">
        <v>7</v>
      </c>
      <c r="H8" s="33">
        <v>2</v>
      </c>
      <c r="I8" s="33">
        <v>0</v>
      </c>
      <c r="J8" s="33">
        <v>1</v>
      </c>
      <c r="K8" s="33">
        <v>1</v>
      </c>
      <c r="L8" s="29">
        <f>SUM(F8:K8)</f>
        <v>22</v>
      </c>
    </row>
    <row r="9" spans="1:12" ht="12.75">
      <c r="A9" s="16">
        <v>1</v>
      </c>
      <c r="B9" s="21" t="s">
        <v>182</v>
      </c>
      <c r="C9" s="28"/>
      <c r="D9" s="30"/>
      <c r="E9" s="30"/>
      <c r="F9" s="16">
        <v>29</v>
      </c>
      <c r="G9" s="16">
        <v>44</v>
      </c>
      <c r="H9" s="16">
        <v>3</v>
      </c>
      <c r="I9" s="20">
        <v>0</v>
      </c>
      <c r="J9" s="20">
        <v>0</v>
      </c>
      <c r="K9" s="20">
        <v>0</v>
      </c>
      <c r="L9" s="16">
        <f aca="true" t="shared" si="0" ref="L9:L19">SUM(F9:K9)</f>
        <v>76</v>
      </c>
    </row>
    <row r="10" spans="1:12" ht="12.75">
      <c r="A10" s="16"/>
      <c r="B10" s="31" t="s">
        <v>190</v>
      </c>
      <c r="C10" s="32">
        <v>0.19</v>
      </c>
      <c r="D10" s="34">
        <v>8.55</v>
      </c>
      <c r="E10" s="34">
        <v>9</v>
      </c>
      <c r="F10" s="33">
        <v>5</v>
      </c>
      <c r="G10" s="33">
        <v>3</v>
      </c>
      <c r="H10" s="33">
        <v>1</v>
      </c>
      <c r="I10" s="35">
        <v>0</v>
      </c>
      <c r="J10" s="35">
        <v>0</v>
      </c>
      <c r="K10" s="35">
        <v>0</v>
      </c>
      <c r="L10" s="29">
        <f>SUM(F10:K10)</f>
        <v>9</v>
      </c>
    </row>
    <row r="11" spans="1:12" ht="12.75">
      <c r="A11" s="16">
        <v>2</v>
      </c>
      <c r="B11" s="21" t="s">
        <v>181</v>
      </c>
      <c r="F11" s="16">
        <v>22</v>
      </c>
      <c r="G11" s="16">
        <v>8</v>
      </c>
      <c r="H11" s="20">
        <v>0</v>
      </c>
      <c r="I11" s="20">
        <v>0</v>
      </c>
      <c r="J11" s="20">
        <v>0</v>
      </c>
      <c r="K11" s="20">
        <v>0</v>
      </c>
      <c r="L11" s="16">
        <f t="shared" si="0"/>
        <v>30</v>
      </c>
    </row>
    <row r="12" spans="1:12" ht="12.75">
      <c r="A12" s="16"/>
      <c r="B12" s="31" t="s">
        <v>196</v>
      </c>
      <c r="C12" s="32">
        <v>0.05</v>
      </c>
      <c r="D12" s="34">
        <f>45*4/100</f>
        <v>1.8</v>
      </c>
      <c r="E12" s="34">
        <v>2</v>
      </c>
      <c r="F12" s="33">
        <v>1</v>
      </c>
      <c r="G12" s="33">
        <v>1</v>
      </c>
      <c r="H12" s="35">
        <v>0</v>
      </c>
      <c r="I12" s="35">
        <v>0</v>
      </c>
      <c r="J12" s="35">
        <v>0</v>
      </c>
      <c r="K12" s="35">
        <v>0</v>
      </c>
      <c r="L12" s="29">
        <f>SUM(F12:K12)</f>
        <v>2</v>
      </c>
    </row>
    <row r="13" spans="1:12" ht="12.75">
      <c r="A13" s="16">
        <v>3</v>
      </c>
      <c r="B13" s="21" t="s">
        <v>180</v>
      </c>
      <c r="F13" s="16">
        <v>60</v>
      </c>
      <c r="G13" s="16">
        <v>37</v>
      </c>
      <c r="H13" s="16">
        <v>1</v>
      </c>
      <c r="I13" s="16">
        <v>2</v>
      </c>
      <c r="J13" s="20">
        <v>0</v>
      </c>
      <c r="K13" s="20">
        <v>0</v>
      </c>
      <c r="L13" s="16">
        <f t="shared" si="0"/>
        <v>100</v>
      </c>
    </row>
    <row r="14" spans="1:12" ht="12.75">
      <c r="A14" s="16"/>
      <c r="B14" s="31" t="s">
        <v>191</v>
      </c>
      <c r="C14" s="32">
        <v>0.14</v>
      </c>
      <c r="D14" s="34">
        <f>45*14/100</f>
        <v>6.3</v>
      </c>
      <c r="E14" s="34">
        <v>6</v>
      </c>
      <c r="F14" s="33">
        <v>3</v>
      </c>
      <c r="G14" s="33">
        <v>2</v>
      </c>
      <c r="H14" s="33">
        <v>1</v>
      </c>
      <c r="I14" s="33">
        <v>0</v>
      </c>
      <c r="J14" s="35">
        <v>0</v>
      </c>
      <c r="K14" s="35">
        <v>0</v>
      </c>
      <c r="L14" s="29">
        <f>SUM(F14:K14)</f>
        <v>6</v>
      </c>
    </row>
    <row r="15" spans="1:12" ht="38.25">
      <c r="A15" s="16">
        <v>4</v>
      </c>
      <c r="B15" s="19" t="s">
        <v>179</v>
      </c>
      <c r="F15" s="16">
        <v>9</v>
      </c>
      <c r="G15" s="16">
        <v>4</v>
      </c>
      <c r="H15" s="20">
        <v>0</v>
      </c>
      <c r="I15" s="20">
        <v>0</v>
      </c>
      <c r="J15" s="20">
        <v>0</v>
      </c>
      <c r="K15" s="20">
        <v>2</v>
      </c>
      <c r="L15" s="16">
        <f t="shared" si="0"/>
        <v>15</v>
      </c>
    </row>
    <row r="16" spans="1:12" ht="20.25" customHeight="1">
      <c r="A16" s="16"/>
      <c r="B16" s="31" t="s">
        <v>193</v>
      </c>
      <c r="C16" s="36">
        <v>0.05</v>
      </c>
      <c r="D16" s="37">
        <f>45*5/100</f>
        <v>2.25</v>
      </c>
      <c r="E16" s="37">
        <v>2</v>
      </c>
      <c r="F16" s="33">
        <v>1</v>
      </c>
      <c r="G16" s="33">
        <v>1</v>
      </c>
      <c r="H16" s="35">
        <v>0</v>
      </c>
      <c r="I16" s="35">
        <v>0</v>
      </c>
      <c r="J16" s="35">
        <v>0</v>
      </c>
      <c r="K16" s="35">
        <v>0</v>
      </c>
      <c r="L16" s="29">
        <f>SUM(F16:K16)</f>
        <v>2</v>
      </c>
    </row>
    <row r="17" spans="1:12" ht="27.75" customHeight="1">
      <c r="A17" s="16">
        <v>5</v>
      </c>
      <c r="B17" s="19" t="s">
        <v>178</v>
      </c>
      <c r="F17" s="16">
        <v>24</v>
      </c>
      <c r="G17" s="16">
        <v>22</v>
      </c>
      <c r="H17" s="16">
        <v>13</v>
      </c>
      <c r="I17" s="16">
        <v>10</v>
      </c>
      <c r="J17" s="20">
        <v>0</v>
      </c>
      <c r="K17" s="20">
        <v>0</v>
      </c>
      <c r="L17" s="16">
        <f t="shared" si="0"/>
        <v>69</v>
      </c>
    </row>
    <row r="18" spans="1:12" ht="19.5" customHeight="1">
      <c r="A18" s="16"/>
      <c r="B18" s="31" t="s">
        <v>194</v>
      </c>
      <c r="C18" s="36">
        <v>0.06</v>
      </c>
      <c r="D18" s="37">
        <f>45*6/100</f>
        <v>2.7</v>
      </c>
      <c r="E18" s="37">
        <v>3</v>
      </c>
      <c r="F18" s="33">
        <v>2</v>
      </c>
      <c r="G18" s="33">
        <v>1</v>
      </c>
      <c r="H18" s="33">
        <v>0</v>
      </c>
      <c r="I18" s="33">
        <v>0</v>
      </c>
      <c r="J18" s="35">
        <v>0</v>
      </c>
      <c r="K18" s="35">
        <v>0</v>
      </c>
      <c r="L18" s="29">
        <f>SUM(F18:K18)</f>
        <v>3</v>
      </c>
    </row>
    <row r="19" spans="1:12" ht="27.75" customHeight="1">
      <c r="A19" s="16">
        <v>6</v>
      </c>
      <c r="B19" s="19" t="s">
        <v>177</v>
      </c>
      <c r="F19" s="16">
        <v>1</v>
      </c>
      <c r="G19" s="16">
        <v>2</v>
      </c>
      <c r="H19" s="20">
        <v>0</v>
      </c>
      <c r="I19" s="20">
        <v>0</v>
      </c>
      <c r="J19" s="20">
        <v>0</v>
      </c>
      <c r="K19" s="20">
        <v>0</v>
      </c>
      <c r="L19" s="16">
        <f t="shared" si="0"/>
        <v>3</v>
      </c>
    </row>
    <row r="20" spans="1:12" ht="12.75">
      <c r="A20" s="17"/>
      <c r="B20" s="31" t="s">
        <v>195</v>
      </c>
      <c r="C20" s="36">
        <v>0.02</v>
      </c>
      <c r="D20" s="37">
        <f>45*2/100</f>
        <v>0.9</v>
      </c>
      <c r="E20" s="37">
        <v>1</v>
      </c>
      <c r="F20" s="29">
        <v>1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f>SUM(F20:K20)</f>
        <v>1</v>
      </c>
    </row>
    <row r="21" spans="1:12" ht="12.75">
      <c r="A21" s="17"/>
      <c r="B21" s="18" t="s">
        <v>198</v>
      </c>
      <c r="C21" s="29"/>
      <c r="D21" s="29"/>
      <c r="E21" s="29"/>
      <c r="F21" s="16">
        <f aca="true" t="shared" si="1" ref="F21:L21">SUM(F19+F17+F15+F13+F11+F9+F7)</f>
        <v>805</v>
      </c>
      <c r="G21" s="16">
        <f t="shared" si="1"/>
        <v>1003</v>
      </c>
      <c r="H21" s="16">
        <f t="shared" si="1"/>
        <v>96</v>
      </c>
      <c r="I21" s="16">
        <f t="shared" si="1"/>
        <v>27</v>
      </c>
      <c r="J21" s="16">
        <f t="shared" si="1"/>
        <v>25</v>
      </c>
      <c r="K21" s="16">
        <f t="shared" si="1"/>
        <v>9</v>
      </c>
      <c r="L21" s="16">
        <f t="shared" si="1"/>
        <v>1965</v>
      </c>
    </row>
    <row r="22" spans="1:12" ht="12.75">
      <c r="A22" s="17"/>
      <c r="B22" s="41" t="s">
        <v>188</v>
      </c>
      <c r="C22" s="23"/>
      <c r="D22" s="23"/>
      <c r="E22" s="29">
        <v>45</v>
      </c>
      <c r="F22" s="18">
        <f aca="true" t="shared" si="2" ref="F22:K22">SUM(F20+F18+F16+F14+F12+F10+F8)</f>
        <v>24</v>
      </c>
      <c r="G22" s="18">
        <f t="shared" si="2"/>
        <v>15</v>
      </c>
      <c r="H22" s="18">
        <f t="shared" si="2"/>
        <v>4</v>
      </c>
      <c r="I22" s="18">
        <f t="shared" si="2"/>
        <v>0</v>
      </c>
      <c r="J22" s="18">
        <f t="shared" si="2"/>
        <v>1</v>
      </c>
      <c r="K22" s="18">
        <f t="shared" si="2"/>
        <v>1</v>
      </c>
      <c r="L22" s="29">
        <f>SUM(F22:K22)</f>
        <v>45</v>
      </c>
    </row>
  </sheetData>
  <sheetProtection/>
  <mergeCells count="4">
    <mergeCell ref="F3:K3"/>
    <mergeCell ref="F1:K1"/>
    <mergeCell ref="F2:K2"/>
    <mergeCell ref="F5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197018</dc:creator>
  <cp:keywords/>
  <dc:description/>
  <cp:lastModifiedBy>Guest</cp:lastModifiedBy>
  <cp:lastPrinted>2012-12-01T12:47:26Z</cp:lastPrinted>
  <dcterms:created xsi:type="dcterms:W3CDTF">2012-09-18T05:48:41Z</dcterms:created>
  <dcterms:modified xsi:type="dcterms:W3CDTF">2012-12-01T12:56:36Z</dcterms:modified>
  <cp:category/>
  <cp:version/>
  <cp:contentType/>
  <cp:contentStatus/>
</cp:coreProperties>
</file>